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6_阿南庁舎\共有\03_整備班\52経営体育成基盤整備事業（長生中央地区）\R７年度\03_工事\05_Ｒ７阿耕　経営体　長生中央　１－７工事（担い手確保型）（着手日指定型）\★PPI\"/>
    </mc:Choice>
  </mc:AlternateContent>
  <xr:revisionPtr revIDLastSave="0" documentId="13_ncr:1_{3BEE07EB-BB12-42FB-8443-C8155D97FA4D}" xr6:coauthVersionLast="47" xr6:coauthVersionMax="47" xr10:uidLastSave="{00000000-0000-0000-0000-000000000000}"/>
  <bookViews>
    <workbookView xWindow="24615" yWindow="720" windowWidth="20460" windowHeight="13650" tabRatio="818" xr2:uid="{00000000-000D-0000-FFFF-FFFF00000000}"/>
  </bookViews>
  <sheets>
    <sheet name="工事費内訳書" sheetId="59" r:id="rId1"/>
  </sheets>
  <definedNames>
    <definedName name="_xlnm.Print_Area" localSheetId="0">工事費内訳書!$A$1:$G$94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工事費内訳書!$G$94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工事費内訳書!$I$94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9" l="1"/>
  <c r="G20" i="59"/>
  <c r="G22" i="59"/>
  <c r="G26" i="59"/>
  <c r="G13" i="59" s="1"/>
  <c r="G12" i="59" s="1"/>
  <c r="G11" i="59" s="1"/>
  <c r="G10" i="59" s="1"/>
  <c r="G93" i="59" s="1"/>
  <c r="G94" i="59" s="1"/>
  <c r="G29" i="59"/>
  <c r="G33" i="59"/>
  <c r="G32" i="59" s="1"/>
  <c r="G40" i="59"/>
  <c r="G55" i="59"/>
  <c r="G61" i="59"/>
  <c r="G60" i="59" s="1"/>
  <c r="G67" i="59"/>
  <c r="G70" i="59"/>
  <c r="G72" i="59"/>
  <c r="G76" i="59"/>
  <c r="G84" i="59"/>
  <c r="G83" i="59" s="1"/>
  <c r="G82" i="59" s="1"/>
  <c r="G80" i="59" s="1"/>
  <c r="G79" i="59" s="1"/>
  <c r="G86" i="59"/>
  <c r="G91" i="59"/>
  <c r="G90" i="59" s="1"/>
  <c r="G89" i="59" s="1"/>
</calcChain>
</file>

<file path=xl/sharedStrings.xml><?xml version="1.0" encoding="utf-8"?>
<sst xmlns="http://schemas.openxmlformats.org/spreadsheetml/2006/main" count="183" uniqueCount="101">
  <si>
    <t>住　　　　所</t>
  </si>
  <si>
    <t>商号又は名称</t>
  </si>
  <si>
    <t>代 表 者 名</t>
  </si>
  <si>
    <t>工事費内訳書</t>
  </si>
  <si>
    <t>工 事 名</t>
  </si>
  <si>
    <t>Ｒ７阿耕　経営体　長生中央　１－７工事（担い手確保型）（着手日指定型）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</si>
  <si>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</si>
  <si>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</si>
  <si>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</si>
  <si>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</si>
  <si>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</si>
  <si>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</si>
  <si>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</si>
  <si>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</si>
  <si>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</si>
  <si>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</si>
  <si>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整地工
_x000D_</t>
  </si>
  <si>
    <t>表土扱い（ほ場整備工）（標準区画0.3ha以上）
_x000D_はぎ取り戻し(表土はぎ）</t>
  </si>
  <si>
    <t>ha</t>
  </si>
  <si>
    <t>表土扱い（ほ場整備工）（標準区画0.3ha以上）
_x000D_はぎ取り戻し(表土戻し+整地)</t>
  </si>
  <si>
    <t>基盤造成・畦畔築立（標準区画0.3ha以上）
_x000D_基盤切盛+畦畔築立+基盤整地</t>
  </si>
  <si>
    <t>雑物除去（ほ場整備工）
_x000D_</t>
  </si>
  <si>
    <t>耕起砕土
_x000D_</t>
  </si>
  <si>
    <t>整形仕上げ工
_x000D_</t>
  </si>
  <si>
    <t>畦畔整形工
_x000D_</t>
  </si>
  <si>
    <t>㎡</t>
  </si>
  <si>
    <t>進入路工
_x000D_</t>
  </si>
  <si>
    <t>機械盛土
_x000D_</t>
  </si>
  <si>
    <t>m3</t>
  </si>
  <si>
    <t>法面整形
_x000D_</t>
  </si>
  <si>
    <t>芝付
_x000D_</t>
  </si>
  <si>
    <t>付帯工
_x000D_一筆排水路工</t>
  </si>
  <si>
    <t>コンクリート分水槽据付
_x000D_据付,80kgを超え200kg以下,無し</t>
  </si>
  <si>
    <t>基</t>
  </si>
  <si>
    <t>田面排水口
_x000D_VUφ200</t>
  </si>
  <si>
    <t>ｍ</t>
  </si>
  <si>
    <t>構造物取壊し工
_x000D_</t>
  </si>
  <si>
    <t>コンクリート構造物取壊し
_x000D_無筋コンクリート</t>
  </si>
  <si>
    <t>殻運搬・処理（産業廃棄物処分費）
_x000D_無筋コンクリート</t>
  </si>
  <si>
    <t>用水路工（管水路）
_x000D_</t>
  </si>
  <si>
    <t>管体土工
_x000D_</t>
  </si>
  <si>
    <t>掘削
_x000D_</t>
  </si>
  <si>
    <t>基面整正
_x000D_</t>
  </si>
  <si>
    <t>砂基礎
_x000D_①＋②</t>
  </si>
  <si>
    <t>砂基礎
_x000D_管体保護工</t>
  </si>
  <si>
    <t>埋戻
_x000D_流用土</t>
  </si>
  <si>
    <t>埋設表示テープ
_x000D_</t>
  </si>
  <si>
    <t>管水路工
_x000D_</t>
  </si>
  <si>
    <t>硬質塩化ビニール管(VU-RR)
_x000D_φ450　支給品</t>
  </si>
  <si>
    <t>硬質塩化ビニール管(VU-RR)
_x000D_φ250</t>
  </si>
  <si>
    <t>鋳鉄製メカ型曲管　SR付
_x000D_φ250*45°</t>
  </si>
  <si>
    <t>本</t>
  </si>
  <si>
    <t>FRP製曲管　離脱防止内蔵型
_x000D_φ450 45°　支給品</t>
  </si>
  <si>
    <t>個</t>
  </si>
  <si>
    <t>FRP製曲管　離脱防止内蔵型
_x000D_φ450 22°1/2　支給品</t>
  </si>
  <si>
    <t>FRP製曲管　離脱防止内蔵型
_x000D_φ450 5°5/8　支給品</t>
  </si>
  <si>
    <t>鋳鉄製メカ型曲管　SR付
_x000D_φ250*11°1/4　支給品</t>
  </si>
  <si>
    <t>鋳鉄製メカ型片落管 SR付き
_x000D_φ300*250　支給品</t>
  </si>
  <si>
    <t>空気弁工
_x000D_φ450</t>
  </si>
  <si>
    <t>箇所</t>
  </si>
  <si>
    <t>空気弁工
_x000D_φ450　支給品</t>
  </si>
  <si>
    <t>空気弁室設置
_x000D_蓋付枠 D-7</t>
  </si>
  <si>
    <t>空気弁室設置
_x000D_蓋付枠 D-3　支給品</t>
  </si>
  <si>
    <t>仕切弁
_x000D_Φ250</t>
  </si>
  <si>
    <t>仕切弁室
_x000D_Φ250 H=1.4m</t>
  </si>
  <si>
    <t>給水栓工
_x000D_</t>
  </si>
  <si>
    <t>自動給水栓設置工
_x000D_φ75</t>
  </si>
  <si>
    <t>給水栓継手
_x000D_TS継手</t>
  </si>
  <si>
    <t>分岐サドル
_x000D_</t>
  </si>
  <si>
    <t>バルブソケット
_x000D_φ75 メタル入り</t>
  </si>
  <si>
    <t>排水路工
_x000D_</t>
  </si>
  <si>
    <t>作業土工
_x000D_</t>
  </si>
  <si>
    <t>床掘り
_x000D_</t>
  </si>
  <si>
    <t>埋戻
_x000D_</t>
  </si>
  <si>
    <t>盛土工
_x000D_</t>
  </si>
  <si>
    <t>法面整形
_x000D_切土部</t>
  </si>
  <si>
    <t>法面整形
_x000D_盛土部</t>
  </si>
  <si>
    <t>植生工
_x000D_</t>
  </si>
  <si>
    <t>鉄筋コンクリート角フリューム
_x000D_300</t>
  </si>
  <si>
    <t>鉄筋コンクリート角フリューム
_x000D_500</t>
  </si>
  <si>
    <t>ヒューム管
_x000D_φ700</t>
  </si>
  <si>
    <t>付帯工
_x000D_</t>
  </si>
  <si>
    <t>現場打桝
_x000D_900型</t>
  </si>
  <si>
    <t>現場打取合工
_x000D_350型　止コン含む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</si>
  <si>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</si>
  <si>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</si>
  <si>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</si>
  <si>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</si>
  <si>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</si>
  <si>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重建設機械分解・組立・輸送
_x000D_</t>
  </si>
  <si>
    <t>台</t>
  </si>
  <si>
    <t>現場管理費
_x000D_</t>
  </si>
  <si>
    <t>現場管理費（率計上）
_x000D_</t>
  </si>
  <si>
    <t>一般管理費等
_x000D_</t>
  </si>
  <si>
    <t>一括計上価格
_x000D_</t>
  </si>
  <si>
    <t>技術管理費
_x000D_</t>
  </si>
  <si>
    <t>六価クロム溶出試験費
_x000D_</t>
  </si>
  <si>
    <t>六価クロム溶出試験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</si>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</sst>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96"/>
  <sheetViews>
    <sheetView showGridLines="0" tabSelected="1" zoomScaleNormal="100" zoomScaleSheetLayoutView="100" workbookViewId="0">
      <selection activeCell="D5" sqref="D5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+G11+G79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+G13+G32+G60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16</v>
      </c>
      <c r="C13" s="33"/>
      <c r="D13" s="34"/>
      <c r="E13" s="10" t="s">
        <v>13</v>
      </c>
      <c r="F13" s="11">
        <v>1</v>
      </c>
      <c r="G13" s="12">
        <f>+G14+G20+G22+G26+G29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16</v>
      </c>
      <c r="D14" s="34"/>
      <c r="E14" s="10" t="s">
        <v>13</v>
      </c>
      <c r="F14" s="11">
        <v>1</v>
      </c>
      <c r="G14" s="12">
        <f>+G15+G16+G17+G18+G19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17</v>
      </c>
      <c r="E15" s="10" t="s">
        <v>18</v>
      </c>
      <c r="F15" s="11">
        <v>1.49</v>
      </c>
      <c r="G15" s="18"/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19</v>
      </c>
      <c r="E16" s="10" t="s">
        <v>18</v>
      </c>
      <c r="F16" s="11">
        <v>1.41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20</v>
      </c>
      <c r="E17" s="10" t="s">
        <v>18</v>
      </c>
      <c r="F17" s="11">
        <v>1.45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21</v>
      </c>
      <c r="E18" s="10" t="s">
        <v>18</v>
      </c>
      <c r="F18" s="11">
        <v>1.41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22</v>
      </c>
      <c r="E19" s="10" t="s">
        <v>18</v>
      </c>
      <c r="F19" s="11">
        <v>1.41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33" t="s">
        <v>23</v>
      </c>
      <c r="D20" s="34"/>
      <c r="E20" s="10" t="s">
        <v>13</v>
      </c>
      <c r="F20" s="11">
        <v>1</v>
      </c>
      <c r="G20" s="12">
        <f>+G21</f>
        <v>0</v>
      </c>
      <c r="H20" s="13"/>
      <c r="I20" s="14">
        <v>11</v>
      </c>
      <c r="J20" s="14">
        <v>3</v>
      </c>
    </row>
    <row r="21" spans="1:10" ht="42" customHeight="1" x14ac:dyDescent="0.15">
      <c r="A21" s="15"/>
      <c r="B21" s="16"/>
      <c r="C21" s="16"/>
      <c r="D21" s="17" t="s">
        <v>24</v>
      </c>
      <c r="E21" s="10" t="s">
        <v>25</v>
      </c>
      <c r="F21" s="11">
        <v>380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33" t="s">
        <v>26</v>
      </c>
      <c r="D22" s="34"/>
      <c r="E22" s="10" t="s">
        <v>13</v>
      </c>
      <c r="F22" s="11">
        <v>1</v>
      </c>
      <c r="G22" s="12">
        <f>+G23+G24+G25</f>
        <v>0</v>
      </c>
      <c r="H22" s="13"/>
      <c r="I22" s="14">
        <v>13</v>
      </c>
      <c r="J22" s="14">
        <v>3</v>
      </c>
    </row>
    <row r="23" spans="1:10" ht="42" customHeight="1" x14ac:dyDescent="0.15">
      <c r="A23" s="15"/>
      <c r="B23" s="16"/>
      <c r="C23" s="16"/>
      <c r="D23" s="17" t="s">
        <v>27</v>
      </c>
      <c r="E23" s="10" t="s">
        <v>28</v>
      </c>
      <c r="F23" s="11">
        <v>5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29</v>
      </c>
      <c r="E24" s="10" t="s">
        <v>25</v>
      </c>
      <c r="F24" s="11">
        <v>4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30</v>
      </c>
      <c r="E25" s="10" t="s">
        <v>25</v>
      </c>
      <c r="F25" s="11">
        <v>1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33" t="s">
        <v>31</v>
      </c>
      <c r="D26" s="34"/>
      <c r="E26" s="10" t="s">
        <v>13</v>
      </c>
      <c r="F26" s="11">
        <v>1</v>
      </c>
      <c r="G26" s="12">
        <f>+G27+G28</f>
        <v>0</v>
      </c>
      <c r="H26" s="13"/>
      <c r="I26" s="14">
        <v>17</v>
      </c>
      <c r="J26" s="14">
        <v>3</v>
      </c>
    </row>
    <row r="27" spans="1:10" ht="42" customHeight="1" x14ac:dyDescent="0.15">
      <c r="A27" s="15"/>
      <c r="B27" s="16"/>
      <c r="C27" s="16"/>
      <c r="D27" s="17" t="s">
        <v>32</v>
      </c>
      <c r="E27" s="10" t="s">
        <v>33</v>
      </c>
      <c r="F27" s="11">
        <v>11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34</v>
      </c>
      <c r="E28" s="10" t="s">
        <v>35</v>
      </c>
      <c r="F28" s="11">
        <v>22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33" t="s">
        <v>36</v>
      </c>
      <c r="D29" s="34"/>
      <c r="E29" s="10" t="s">
        <v>13</v>
      </c>
      <c r="F29" s="11">
        <v>1</v>
      </c>
      <c r="G29" s="12">
        <f>+G30+G31</f>
        <v>0</v>
      </c>
      <c r="H29" s="13"/>
      <c r="I29" s="14">
        <v>20</v>
      </c>
      <c r="J29" s="14">
        <v>3</v>
      </c>
    </row>
    <row r="30" spans="1:10" ht="42" customHeight="1" x14ac:dyDescent="0.15">
      <c r="A30" s="15"/>
      <c r="B30" s="16"/>
      <c r="C30" s="16"/>
      <c r="D30" s="17" t="s">
        <v>37</v>
      </c>
      <c r="E30" s="10" t="s">
        <v>28</v>
      </c>
      <c r="F30" s="11">
        <v>5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38</v>
      </c>
      <c r="E31" s="10" t="s">
        <v>28</v>
      </c>
      <c r="F31" s="11">
        <v>5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33" t="s">
        <v>39</v>
      </c>
      <c r="C32" s="33"/>
      <c r="D32" s="34"/>
      <c r="E32" s="10" t="s">
        <v>13</v>
      </c>
      <c r="F32" s="11">
        <v>1</v>
      </c>
      <c r="G32" s="12">
        <f>+G33+G40+G55</f>
        <v>0</v>
      </c>
      <c r="H32" s="13"/>
      <c r="I32" s="14">
        <v>23</v>
      </c>
      <c r="J32" s="14">
        <v>2</v>
      </c>
    </row>
    <row r="33" spans="1:10" ht="42" customHeight="1" x14ac:dyDescent="0.15">
      <c r="A33" s="15"/>
      <c r="B33" s="16"/>
      <c r="C33" s="33" t="s">
        <v>40</v>
      </c>
      <c r="D33" s="34"/>
      <c r="E33" s="10" t="s">
        <v>13</v>
      </c>
      <c r="F33" s="11">
        <v>1</v>
      </c>
      <c r="G33" s="12">
        <f>+G34+G35+G36+G37+G38+G39</f>
        <v>0</v>
      </c>
      <c r="H33" s="13"/>
      <c r="I33" s="14">
        <v>24</v>
      </c>
      <c r="J33" s="14">
        <v>3</v>
      </c>
    </row>
    <row r="34" spans="1:10" ht="42" customHeight="1" x14ac:dyDescent="0.15">
      <c r="A34" s="15"/>
      <c r="B34" s="16"/>
      <c r="C34" s="16"/>
      <c r="D34" s="17" t="s">
        <v>41</v>
      </c>
      <c r="E34" s="10" t="s">
        <v>28</v>
      </c>
      <c r="F34" s="11">
        <v>300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42</v>
      </c>
      <c r="E35" s="10" t="s">
        <v>25</v>
      </c>
      <c r="F35" s="11">
        <v>180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43</v>
      </c>
      <c r="E36" s="10" t="s">
        <v>28</v>
      </c>
      <c r="F36" s="11">
        <v>56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44</v>
      </c>
      <c r="E37" s="10" t="s">
        <v>28</v>
      </c>
      <c r="F37" s="11">
        <v>22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45</v>
      </c>
      <c r="E38" s="10" t="s">
        <v>28</v>
      </c>
      <c r="F38" s="11">
        <v>220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46</v>
      </c>
      <c r="E39" s="10" t="s">
        <v>35</v>
      </c>
      <c r="F39" s="11">
        <v>129.6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33" t="s">
        <v>47</v>
      </c>
      <c r="D40" s="34"/>
      <c r="E40" s="10" t="s">
        <v>13</v>
      </c>
      <c r="F40" s="11">
        <v>1</v>
      </c>
      <c r="G40" s="12">
        <f>+G41+G42+G43+G44+G45+G46+G47+G48+G49+G50+G51+G52+G53+G54</f>
        <v>0</v>
      </c>
      <c r="H40" s="13"/>
      <c r="I40" s="14">
        <v>31</v>
      </c>
      <c r="J40" s="14">
        <v>3</v>
      </c>
    </row>
    <row r="41" spans="1:10" ht="42" customHeight="1" x14ac:dyDescent="0.15">
      <c r="A41" s="15"/>
      <c r="B41" s="16"/>
      <c r="C41" s="16"/>
      <c r="D41" s="17" t="s">
        <v>48</v>
      </c>
      <c r="E41" s="10" t="s">
        <v>35</v>
      </c>
      <c r="F41" s="11">
        <v>119.1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49</v>
      </c>
      <c r="E42" s="10" t="s">
        <v>35</v>
      </c>
      <c r="F42" s="11">
        <v>130.19999999999999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50</v>
      </c>
      <c r="E43" s="10" t="s">
        <v>51</v>
      </c>
      <c r="F43" s="11">
        <v>6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52</v>
      </c>
      <c r="E44" s="10" t="s">
        <v>53</v>
      </c>
      <c r="F44" s="11">
        <v>4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54</v>
      </c>
      <c r="E45" s="10" t="s">
        <v>53</v>
      </c>
      <c r="F45" s="11">
        <v>1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55</v>
      </c>
      <c r="E46" s="10" t="s">
        <v>53</v>
      </c>
      <c r="F46" s="11">
        <v>2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56</v>
      </c>
      <c r="E47" s="10" t="s">
        <v>51</v>
      </c>
      <c r="F47" s="11">
        <v>1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17" t="s">
        <v>57</v>
      </c>
      <c r="E48" s="10" t="s">
        <v>51</v>
      </c>
      <c r="F48" s="11">
        <v>1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58</v>
      </c>
      <c r="E49" s="10" t="s">
        <v>59</v>
      </c>
      <c r="F49" s="11">
        <v>1</v>
      </c>
      <c r="G49" s="18"/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60</v>
      </c>
      <c r="E50" s="10" t="s">
        <v>59</v>
      </c>
      <c r="F50" s="11">
        <v>1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16"/>
      <c r="C51" s="16"/>
      <c r="D51" s="17" t="s">
        <v>61</v>
      </c>
      <c r="E51" s="10" t="s">
        <v>59</v>
      </c>
      <c r="F51" s="11">
        <v>1</v>
      </c>
      <c r="G51" s="18"/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62</v>
      </c>
      <c r="E52" s="10" t="s">
        <v>59</v>
      </c>
      <c r="F52" s="11">
        <v>1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17" t="s">
        <v>63</v>
      </c>
      <c r="E53" s="10" t="s">
        <v>59</v>
      </c>
      <c r="F53" s="11">
        <v>1</v>
      </c>
      <c r="G53" s="18"/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64</v>
      </c>
      <c r="E54" s="10" t="s">
        <v>59</v>
      </c>
      <c r="F54" s="11">
        <v>1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33" t="s">
        <v>65</v>
      </c>
      <c r="D55" s="34"/>
      <c r="E55" s="10" t="s">
        <v>13</v>
      </c>
      <c r="F55" s="11">
        <v>1</v>
      </c>
      <c r="G55" s="12">
        <f>+G56+G57+G58+G59</f>
        <v>0</v>
      </c>
      <c r="H55" s="13"/>
      <c r="I55" s="14">
        <v>46</v>
      </c>
      <c r="J55" s="14">
        <v>3</v>
      </c>
    </row>
    <row r="56" spans="1:10" ht="42" customHeight="1" x14ac:dyDescent="0.15">
      <c r="A56" s="15"/>
      <c r="B56" s="16"/>
      <c r="C56" s="16"/>
      <c r="D56" s="17" t="s">
        <v>66</v>
      </c>
      <c r="E56" s="10" t="s">
        <v>33</v>
      </c>
      <c r="F56" s="11">
        <v>6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16"/>
      <c r="D57" s="17" t="s">
        <v>67</v>
      </c>
      <c r="E57" s="10" t="s">
        <v>13</v>
      </c>
      <c r="F57" s="11">
        <v>1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15"/>
      <c r="B58" s="16"/>
      <c r="C58" s="16"/>
      <c r="D58" s="17" t="s">
        <v>68</v>
      </c>
      <c r="E58" s="10" t="s">
        <v>13</v>
      </c>
      <c r="F58" s="11">
        <v>1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17" t="s">
        <v>69</v>
      </c>
      <c r="E59" s="10" t="s">
        <v>53</v>
      </c>
      <c r="F59" s="11">
        <v>3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33" t="s">
        <v>70</v>
      </c>
      <c r="C60" s="33"/>
      <c r="D60" s="34"/>
      <c r="E60" s="10" t="s">
        <v>13</v>
      </c>
      <c r="F60" s="11">
        <v>1</v>
      </c>
      <c r="G60" s="12">
        <f>+G61+G67+G70+G72+G76</f>
        <v>0</v>
      </c>
      <c r="H60" s="13"/>
      <c r="I60" s="14">
        <v>51</v>
      </c>
      <c r="J60" s="14">
        <v>2</v>
      </c>
    </row>
    <row r="61" spans="1:10" ht="42" customHeight="1" x14ac:dyDescent="0.15">
      <c r="A61" s="15"/>
      <c r="B61" s="16"/>
      <c r="C61" s="33" t="s">
        <v>71</v>
      </c>
      <c r="D61" s="34"/>
      <c r="E61" s="10" t="s">
        <v>13</v>
      </c>
      <c r="F61" s="11">
        <v>1</v>
      </c>
      <c r="G61" s="12">
        <f>+G62+G63+G64+G65+G66</f>
        <v>0</v>
      </c>
      <c r="H61" s="13"/>
      <c r="I61" s="14">
        <v>52</v>
      </c>
      <c r="J61" s="14">
        <v>3</v>
      </c>
    </row>
    <row r="62" spans="1:10" ht="42" customHeight="1" x14ac:dyDescent="0.15">
      <c r="A62" s="15"/>
      <c r="B62" s="16"/>
      <c r="C62" s="16"/>
      <c r="D62" s="17" t="s">
        <v>41</v>
      </c>
      <c r="E62" s="10" t="s">
        <v>28</v>
      </c>
      <c r="F62" s="11">
        <v>90</v>
      </c>
      <c r="G62" s="18"/>
      <c r="H62" s="13"/>
      <c r="I62" s="14">
        <v>53</v>
      </c>
      <c r="J62" s="14">
        <v>4</v>
      </c>
    </row>
    <row r="63" spans="1:10" ht="42" customHeight="1" x14ac:dyDescent="0.15">
      <c r="A63" s="15"/>
      <c r="B63" s="16"/>
      <c r="C63" s="16"/>
      <c r="D63" s="17" t="s">
        <v>72</v>
      </c>
      <c r="E63" s="10" t="s">
        <v>28</v>
      </c>
      <c r="F63" s="11">
        <v>170</v>
      </c>
      <c r="G63" s="18"/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17" t="s">
        <v>42</v>
      </c>
      <c r="E64" s="10" t="s">
        <v>25</v>
      </c>
      <c r="F64" s="11">
        <v>130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16"/>
      <c r="C65" s="16"/>
      <c r="D65" s="17" t="s">
        <v>73</v>
      </c>
      <c r="E65" s="10" t="s">
        <v>28</v>
      </c>
      <c r="F65" s="11">
        <v>110</v>
      </c>
      <c r="G65" s="18"/>
      <c r="H65" s="13"/>
      <c r="I65" s="14">
        <v>56</v>
      </c>
      <c r="J65" s="14">
        <v>4</v>
      </c>
    </row>
    <row r="66" spans="1:10" ht="42" customHeight="1" x14ac:dyDescent="0.15">
      <c r="A66" s="15"/>
      <c r="B66" s="16"/>
      <c r="C66" s="16"/>
      <c r="D66" s="17" t="s">
        <v>74</v>
      </c>
      <c r="E66" s="10" t="s">
        <v>28</v>
      </c>
      <c r="F66" s="11">
        <v>13</v>
      </c>
      <c r="G66" s="18"/>
      <c r="H66" s="13"/>
      <c r="I66" s="14">
        <v>57</v>
      </c>
      <c r="J66" s="14">
        <v>4</v>
      </c>
    </row>
    <row r="67" spans="1:10" ht="42" customHeight="1" x14ac:dyDescent="0.15">
      <c r="A67" s="15"/>
      <c r="B67" s="16"/>
      <c r="C67" s="33" t="s">
        <v>23</v>
      </c>
      <c r="D67" s="34"/>
      <c r="E67" s="10" t="s">
        <v>13</v>
      </c>
      <c r="F67" s="11">
        <v>1</v>
      </c>
      <c r="G67" s="12">
        <f>+G68+G69</f>
        <v>0</v>
      </c>
      <c r="H67" s="13"/>
      <c r="I67" s="14">
        <v>58</v>
      </c>
      <c r="J67" s="14">
        <v>3</v>
      </c>
    </row>
    <row r="68" spans="1:10" ht="42" customHeight="1" x14ac:dyDescent="0.15">
      <c r="A68" s="15"/>
      <c r="B68" s="16"/>
      <c r="C68" s="16"/>
      <c r="D68" s="17" t="s">
        <v>75</v>
      </c>
      <c r="E68" s="10" t="s">
        <v>25</v>
      </c>
      <c r="F68" s="11">
        <v>200</v>
      </c>
      <c r="G68" s="18"/>
      <c r="H68" s="13"/>
      <c r="I68" s="14">
        <v>59</v>
      </c>
      <c r="J68" s="14">
        <v>4</v>
      </c>
    </row>
    <row r="69" spans="1:10" ht="42" customHeight="1" x14ac:dyDescent="0.15">
      <c r="A69" s="15"/>
      <c r="B69" s="16"/>
      <c r="C69" s="16"/>
      <c r="D69" s="17" t="s">
        <v>76</v>
      </c>
      <c r="E69" s="10" t="s">
        <v>25</v>
      </c>
      <c r="F69" s="11">
        <v>270</v>
      </c>
      <c r="G69" s="18"/>
      <c r="H69" s="13"/>
      <c r="I69" s="14">
        <v>60</v>
      </c>
      <c r="J69" s="14">
        <v>4</v>
      </c>
    </row>
    <row r="70" spans="1:10" ht="42" customHeight="1" x14ac:dyDescent="0.15">
      <c r="A70" s="15"/>
      <c r="B70" s="16"/>
      <c r="C70" s="33" t="s">
        <v>77</v>
      </c>
      <c r="D70" s="34"/>
      <c r="E70" s="10" t="s">
        <v>13</v>
      </c>
      <c r="F70" s="11">
        <v>1</v>
      </c>
      <c r="G70" s="12">
        <f>+G71</f>
        <v>0</v>
      </c>
      <c r="H70" s="13"/>
      <c r="I70" s="14">
        <v>61</v>
      </c>
      <c r="J70" s="14">
        <v>3</v>
      </c>
    </row>
    <row r="71" spans="1:10" ht="42" customHeight="1" x14ac:dyDescent="0.15">
      <c r="A71" s="15"/>
      <c r="B71" s="16"/>
      <c r="C71" s="16"/>
      <c r="D71" s="17" t="s">
        <v>30</v>
      </c>
      <c r="E71" s="10" t="s">
        <v>25</v>
      </c>
      <c r="F71" s="11">
        <v>470</v>
      </c>
      <c r="G71" s="18"/>
      <c r="H71" s="13"/>
      <c r="I71" s="14">
        <v>62</v>
      </c>
      <c r="J71" s="14">
        <v>4</v>
      </c>
    </row>
    <row r="72" spans="1:10" ht="42" customHeight="1" x14ac:dyDescent="0.15">
      <c r="A72" s="15"/>
      <c r="B72" s="16"/>
      <c r="C72" s="33" t="s">
        <v>70</v>
      </c>
      <c r="D72" s="34"/>
      <c r="E72" s="10" t="s">
        <v>13</v>
      </c>
      <c r="F72" s="11">
        <v>1</v>
      </c>
      <c r="G72" s="12">
        <f>+G73+G74+G75</f>
        <v>0</v>
      </c>
      <c r="H72" s="13"/>
      <c r="I72" s="14">
        <v>63</v>
      </c>
      <c r="J72" s="14">
        <v>3</v>
      </c>
    </row>
    <row r="73" spans="1:10" ht="42" customHeight="1" x14ac:dyDescent="0.15">
      <c r="A73" s="15"/>
      <c r="B73" s="16"/>
      <c r="C73" s="16"/>
      <c r="D73" s="17" t="s">
        <v>78</v>
      </c>
      <c r="E73" s="10" t="s">
        <v>35</v>
      </c>
      <c r="F73" s="11">
        <v>169</v>
      </c>
      <c r="G73" s="18"/>
      <c r="H73" s="13"/>
      <c r="I73" s="14">
        <v>64</v>
      </c>
      <c r="J73" s="14">
        <v>4</v>
      </c>
    </row>
    <row r="74" spans="1:10" ht="42" customHeight="1" x14ac:dyDescent="0.15">
      <c r="A74" s="15"/>
      <c r="B74" s="16"/>
      <c r="C74" s="16"/>
      <c r="D74" s="17" t="s">
        <v>79</v>
      </c>
      <c r="E74" s="10" t="s">
        <v>35</v>
      </c>
      <c r="F74" s="11">
        <v>101</v>
      </c>
      <c r="G74" s="18"/>
      <c r="H74" s="13"/>
      <c r="I74" s="14">
        <v>65</v>
      </c>
      <c r="J74" s="14">
        <v>4</v>
      </c>
    </row>
    <row r="75" spans="1:10" ht="42" customHeight="1" x14ac:dyDescent="0.15">
      <c r="A75" s="15"/>
      <c r="B75" s="16"/>
      <c r="C75" s="16"/>
      <c r="D75" s="17" t="s">
        <v>80</v>
      </c>
      <c r="E75" s="10" t="s">
        <v>35</v>
      </c>
      <c r="F75" s="11">
        <v>7</v>
      </c>
      <c r="G75" s="18"/>
      <c r="H75" s="13"/>
      <c r="I75" s="14">
        <v>66</v>
      </c>
      <c r="J75" s="14">
        <v>4</v>
      </c>
    </row>
    <row r="76" spans="1:10" ht="42" customHeight="1" x14ac:dyDescent="0.15">
      <c r="A76" s="15"/>
      <c r="B76" s="16"/>
      <c r="C76" s="33" t="s">
        <v>81</v>
      </c>
      <c r="D76" s="34"/>
      <c r="E76" s="10" t="s">
        <v>13</v>
      </c>
      <c r="F76" s="11">
        <v>1</v>
      </c>
      <c r="G76" s="12">
        <f>+G77+G78</f>
        <v>0</v>
      </c>
      <c r="H76" s="13"/>
      <c r="I76" s="14">
        <v>67</v>
      </c>
      <c r="J76" s="14">
        <v>3</v>
      </c>
    </row>
    <row r="77" spans="1:10" ht="42" customHeight="1" x14ac:dyDescent="0.15">
      <c r="A77" s="15"/>
      <c r="B77" s="16"/>
      <c r="C77" s="16"/>
      <c r="D77" s="17" t="s">
        <v>82</v>
      </c>
      <c r="E77" s="10" t="s">
        <v>59</v>
      </c>
      <c r="F77" s="11">
        <v>2</v>
      </c>
      <c r="G77" s="18"/>
      <c r="H77" s="13"/>
      <c r="I77" s="14">
        <v>68</v>
      </c>
      <c r="J77" s="14">
        <v>4</v>
      </c>
    </row>
    <row r="78" spans="1:10" ht="42" customHeight="1" x14ac:dyDescent="0.15">
      <c r="A78" s="15"/>
      <c r="B78" s="16"/>
      <c r="C78" s="16"/>
      <c r="D78" s="17" t="s">
        <v>83</v>
      </c>
      <c r="E78" s="10" t="s">
        <v>59</v>
      </c>
      <c r="F78" s="11">
        <v>1</v>
      </c>
      <c r="G78" s="18"/>
      <c r="H78" s="13"/>
      <c r="I78" s="14">
        <v>69</v>
      </c>
      <c r="J78" s="14">
        <v>4</v>
      </c>
    </row>
    <row r="79" spans="1:10" ht="42" customHeight="1" x14ac:dyDescent="0.15">
      <c r="A79" s="32" t="s">
        <v>84</v>
      </c>
      <c r="B79" s="33"/>
      <c r="C79" s="33"/>
      <c r="D79" s="34"/>
      <c r="E79" s="10" t="s">
        <v>13</v>
      </c>
      <c r="F79" s="11">
        <v>1</v>
      </c>
      <c r="G79" s="12">
        <f>+G80+G86</f>
        <v>0</v>
      </c>
      <c r="H79" s="13"/>
      <c r="I79" s="14">
        <v>70</v>
      </c>
      <c r="J79" s="14"/>
    </row>
    <row r="80" spans="1:10" ht="42" customHeight="1" x14ac:dyDescent="0.15">
      <c r="A80" s="32" t="s">
        <v>85</v>
      </c>
      <c r="B80" s="33"/>
      <c r="C80" s="33"/>
      <c r="D80" s="34"/>
      <c r="E80" s="10" t="s">
        <v>13</v>
      </c>
      <c r="F80" s="11">
        <v>1</v>
      </c>
      <c r="G80" s="12">
        <f>+G81+G82</f>
        <v>0</v>
      </c>
      <c r="H80" s="13"/>
      <c r="I80" s="14">
        <v>71</v>
      </c>
      <c r="J80" s="14">
        <v>200</v>
      </c>
    </row>
    <row r="81" spans="1:10" ht="42" customHeight="1" x14ac:dyDescent="0.15">
      <c r="A81" s="32" t="s">
        <v>86</v>
      </c>
      <c r="B81" s="33"/>
      <c r="C81" s="33"/>
      <c r="D81" s="34"/>
      <c r="E81" s="10" t="s">
        <v>13</v>
      </c>
      <c r="F81" s="11">
        <v>1</v>
      </c>
      <c r="G81" s="18"/>
      <c r="H81" s="13"/>
      <c r="I81" s="14">
        <v>72</v>
      </c>
      <c r="J81" s="14"/>
    </row>
    <row r="82" spans="1:10" ht="42" customHeight="1" x14ac:dyDescent="0.15">
      <c r="A82" s="32" t="s">
        <v>87</v>
      </c>
      <c r="B82" s="33"/>
      <c r="C82" s="33"/>
      <c r="D82" s="34"/>
      <c r="E82" s="10" t="s">
        <v>13</v>
      </c>
      <c r="F82" s="11">
        <v>1</v>
      </c>
      <c r="G82" s="12">
        <f>+G83</f>
        <v>0</v>
      </c>
      <c r="H82" s="13"/>
      <c r="I82" s="14">
        <v>73</v>
      </c>
      <c r="J82" s="14">
        <v>1</v>
      </c>
    </row>
    <row r="83" spans="1:10" ht="42" customHeight="1" x14ac:dyDescent="0.15">
      <c r="A83" s="15"/>
      <c r="B83" s="33" t="s">
        <v>88</v>
      </c>
      <c r="C83" s="33"/>
      <c r="D83" s="34"/>
      <c r="E83" s="10" t="s">
        <v>13</v>
      </c>
      <c r="F83" s="11">
        <v>1</v>
      </c>
      <c r="G83" s="12">
        <f>+G84</f>
        <v>0</v>
      </c>
      <c r="H83" s="13"/>
      <c r="I83" s="14">
        <v>74</v>
      </c>
      <c r="J83" s="14">
        <v>2</v>
      </c>
    </row>
    <row r="84" spans="1:10" ht="42" customHeight="1" x14ac:dyDescent="0.15">
      <c r="A84" s="15"/>
      <c r="B84" s="16"/>
      <c r="C84" s="33" t="s">
        <v>87</v>
      </c>
      <c r="D84" s="34"/>
      <c r="E84" s="10" t="s">
        <v>13</v>
      </c>
      <c r="F84" s="11">
        <v>1</v>
      </c>
      <c r="G84" s="12">
        <f>+G85</f>
        <v>0</v>
      </c>
      <c r="H84" s="13"/>
      <c r="I84" s="14">
        <v>75</v>
      </c>
      <c r="J84" s="14">
        <v>3</v>
      </c>
    </row>
    <row r="85" spans="1:10" ht="42" customHeight="1" x14ac:dyDescent="0.15">
      <c r="A85" s="15"/>
      <c r="B85" s="16"/>
      <c r="C85" s="16"/>
      <c r="D85" s="17" t="s">
        <v>89</v>
      </c>
      <c r="E85" s="10" t="s">
        <v>90</v>
      </c>
      <c r="F85" s="11">
        <v>1</v>
      </c>
      <c r="G85" s="18"/>
      <c r="H85" s="13"/>
      <c r="I85" s="14">
        <v>76</v>
      </c>
      <c r="J85" s="14">
        <v>4</v>
      </c>
    </row>
    <row r="86" spans="1:10" ht="42" customHeight="1" x14ac:dyDescent="0.15">
      <c r="A86" s="32" t="s">
        <v>91</v>
      </c>
      <c r="B86" s="33"/>
      <c r="C86" s="33"/>
      <c r="D86" s="34"/>
      <c r="E86" s="10" t="s">
        <v>13</v>
      </c>
      <c r="F86" s="11">
        <v>1</v>
      </c>
      <c r="G86" s="12">
        <f>+G87</f>
        <v>0</v>
      </c>
      <c r="H86" s="13"/>
      <c r="I86" s="14">
        <v>77</v>
      </c>
      <c r="J86" s="14">
        <v>210</v>
      </c>
    </row>
    <row r="87" spans="1:10" ht="42" customHeight="1" x14ac:dyDescent="0.15">
      <c r="A87" s="32" t="s">
        <v>92</v>
      </c>
      <c r="B87" s="33"/>
      <c r="C87" s="33"/>
      <c r="D87" s="34"/>
      <c r="E87" s="10" t="s">
        <v>13</v>
      </c>
      <c r="F87" s="11">
        <v>1</v>
      </c>
      <c r="G87" s="18"/>
      <c r="H87" s="13"/>
      <c r="I87" s="14">
        <v>78</v>
      </c>
      <c r="J87" s="14"/>
    </row>
    <row r="88" spans="1:10" ht="42" customHeight="1" x14ac:dyDescent="0.15">
      <c r="A88" s="32" t="s">
        <v>93</v>
      </c>
      <c r="B88" s="33"/>
      <c r="C88" s="33"/>
      <c r="D88" s="34"/>
      <c r="E88" s="10" t="s">
        <v>13</v>
      </c>
      <c r="F88" s="11">
        <v>1</v>
      </c>
      <c r="G88" s="18"/>
      <c r="H88" s="13"/>
      <c r="I88" s="14">
        <v>79</v>
      </c>
      <c r="J88" s="14">
        <v>220</v>
      </c>
    </row>
    <row r="89" spans="1:10" ht="42" customHeight="1" x14ac:dyDescent="0.15">
      <c r="A89" s="32" t="s">
        <v>94</v>
      </c>
      <c r="B89" s="33"/>
      <c r="C89" s="33"/>
      <c r="D89" s="34"/>
      <c r="E89" s="10" t="s">
        <v>13</v>
      </c>
      <c r="F89" s="11">
        <v>1</v>
      </c>
      <c r="G89" s="12">
        <f>+G90</f>
        <v>0</v>
      </c>
      <c r="H89" s="13"/>
      <c r="I89" s="14">
        <v>80</v>
      </c>
      <c r="J89" s="14">
        <v>1</v>
      </c>
    </row>
    <row r="90" spans="1:10" ht="42" customHeight="1" x14ac:dyDescent="0.15">
      <c r="A90" s="15"/>
      <c r="B90" s="33" t="s">
        <v>95</v>
      </c>
      <c r="C90" s="33"/>
      <c r="D90" s="34"/>
      <c r="E90" s="10" t="s">
        <v>13</v>
      </c>
      <c r="F90" s="11">
        <v>1</v>
      </c>
      <c r="G90" s="12">
        <f>+G91</f>
        <v>0</v>
      </c>
      <c r="H90" s="13"/>
      <c r="I90" s="14">
        <v>81</v>
      </c>
      <c r="J90" s="14">
        <v>2</v>
      </c>
    </row>
    <row r="91" spans="1:10" ht="42" customHeight="1" x14ac:dyDescent="0.15">
      <c r="A91" s="15"/>
      <c r="B91" s="16"/>
      <c r="C91" s="33" t="s">
        <v>96</v>
      </c>
      <c r="D91" s="34"/>
      <c r="E91" s="10" t="s">
        <v>13</v>
      </c>
      <c r="F91" s="11">
        <v>1</v>
      </c>
      <c r="G91" s="12">
        <f>+G92</f>
        <v>0</v>
      </c>
      <c r="H91" s="13"/>
      <c r="I91" s="14">
        <v>82</v>
      </c>
      <c r="J91" s="14">
        <v>3</v>
      </c>
    </row>
    <row r="92" spans="1:10" ht="42" customHeight="1" x14ac:dyDescent="0.15">
      <c r="A92" s="15"/>
      <c r="B92" s="16"/>
      <c r="C92" s="16"/>
      <c r="D92" s="17" t="s">
        <v>97</v>
      </c>
      <c r="E92" s="10" t="s">
        <v>13</v>
      </c>
      <c r="F92" s="11">
        <v>1</v>
      </c>
      <c r="G92" s="18"/>
      <c r="H92" s="13"/>
      <c r="I92" s="14">
        <v>83</v>
      </c>
      <c r="J92" s="14">
        <v>4</v>
      </c>
    </row>
    <row r="93" spans="1:10" ht="42" customHeight="1" x14ac:dyDescent="0.15">
      <c r="A93" s="32" t="s">
        <v>98</v>
      </c>
      <c r="B93" s="33"/>
      <c r="C93" s="33"/>
      <c r="D93" s="34"/>
      <c r="E93" s="10" t="s">
        <v>13</v>
      </c>
      <c r="F93" s="11">
        <v>1</v>
      </c>
      <c r="G93" s="12">
        <f>+G10+G88+G89</f>
        <v>0</v>
      </c>
      <c r="H93" s="13"/>
      <c r="I93" s="14">
        <v>84</v>
      </c>
      <c r="J93" s="14">
        <v>30</v>
      </c>
    </row>
    <row r="94" spans="1:10" ht="42" customHeight="1" x14ac:dyDescent="0.15">
      <c r="A94" s="23" t="s">
        <v>99</v>
      </c>
      <c r="B94" s="24"/>
      <c r="C94" s="24"/>
      <c r="D94" s="25"/>
      <c r="E94" s="19" t="s">
        <v>100</v>
      </c>
      <c r="F94" s="20" t="s">
        <v>100</v>
      </c>
      <c r="G94" s="21">
        <f>G93</f>
        <v>0</v>
      </c>
      <c r="I94" s="22">
        <v>85</v>
      </c>
      <c r="J94" s="22">
        <v>90</v>
      </c>
    </row>
    <row r="95" spans="1:10" ht="42" customHeight="1" x14ac:dyDescent="0.15"/>
    <row r="96" spans="1:10" ht="42" customHeight="1" x14ac:dyDescent="0.15"/>
  </sheetData>
  <sheetProtection algorithmName="SHA-512" hashValue="mO5WkmXipaP8nQSK6R/a7TBJomdQVCmvj9REYROQhoHt6EHaYxBc31+ika1GnSWyrKtwTOoRmC4oxZuEfcAajQ==" saltValue="9X61H7gejZIUern5LRL1EkXrjtD3SNxHPezi9/cKcw6Stv/So+j3p3GZmkyb0ZezQ2/Z1nMvfST3oP4xQYkBfA==" spinCount="100000" sheet="1" objects="1" scenarios="1"/>
  <mergeCells count="39">
    <mergeCell ref="B90:D90"/>
    <mergeCell ref="C91:D91"/>
    <mergeCell ref="A93:D93"/>
    <mergeCell ref="C84:D84"/>
    <mergeCell ref="A86:D86"/>
    <mergeCell ref="A87:D87"/>
    <mergeCell ref="A88:D88"/>
    <mergeCell ref="A89:D89"/>
    <mergeCell ref="A79:D79"/>
    <mergeCell ref="A80:D80"/>
    <mergeCell ref="A81:D81"/>
    <mergeCell ref="A82:D82"/>
    <mergeCell ref="B83:D83"/>
    <mergeCell ref="C61:D61"/>
    <mergeCell ref="C67:D67"/>
    <mergeCell ref="C70:D70"/>
    <mergeCell ref="C72:D72"/>
    <mergeCell ref="C76:D76"/>
    <mergeCell ref="B32:D32"/>
    <mergeCell ref="C33:D33"/>
    <mergeCell ref="C40:D40"/>
    <mergeCell ref="C55:D55"/>
    <mergeCell ref="B60:D60"/>
    <mergeCell ref="A94:D94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22:D22"/>
    <mergeCell ref="C26:D26"/>
    <mergeCell ref="C29:D29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徳島県</cp:lastModifiedBy>
  <cp:lastPrinted>2020-10-12T05:07:54Z</cp:lastPrinted>
  <dcterms:created xsi:type="dcterms:W3CDTF">2014-01-09T08:55:00Z</dcterms:created>
  <dcterms:modified xsi:type="dcterms:W3CDTF">2025-03-03T07:30:00Z</dcterms:modified>
</cp:coreProperties>
</file>